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70" yWindow="15" windowWidth="14220" windowHeight="9345"/>
  </bookViews>
  <sheets>
    <sheet name="по РЗ ПРз" sheetId="1" r:id="rId1"/>
    <sheet name="Лист3" sheetId="3" r:id="rId2"/>
    <sheet name="Лист2" sheetId="2" r:id="rId3"/>
  </sheets>
  <calcPr calcId="125725"/>
</workbook>
</file>

<file path=xl/calcChain.xml><?xml version="1.0" encoding="utf-8"?>
<calcChain xmlns="http://schemas.openxmlformats.org/spreadsheetml/2006/main">
  <c r="E25" i="1"/>
  <c r="D25"/>
  <c r="D21"/>
  <c r="E33"/>
  <c r="F33" s="1"/>
  <c r="D33"/>
  <c r="D32"/>
  <c r="D31" s="1"/>
  <c r="E32"/>
  <c r="E31" s="1"/>
  <c r="F22"/>
  <c r="E21"/>
  <c r="E26"/>
  <c r="D11"/>
  <c r="F15"/>
  <c r="D49"/>
  <c r="D53"/>
  <c r="F53" s="1"/>
  <c r="E19"/>
  <c r="F19" s="1"/>
  <c r="D19"/>
  <c r="F54"/>
  <c r="E53"/>
  <c r="F50"/>
  <c r="F51"/>
  <c r="E49"/>
  <c r="F49" s="1"/>
  <c r="E45"/>
  <c r="F45" s="1"/>
  <c r="D45"/>
  <c r="F48"/>
  <c r="E11"/>
  <c r="E36"/>
  <c r="F12"/>
  <c r="F13"/>
  <c r="F14"/>
  <c r="F16"/>
  <c r="F18"/>
  <c r="F20"/>
  <c r="F23"/>
  <c r="F24"/>
  <c r="D26"/>
  <c r="F26" s="1"/>
  <c r="F27"/>
  <c r="F28"/>
  <c r="F29"/>
  <c r="F30"/>
  <c r="F32"/>
  <c r="F34"/>
  <c r="F35"/>
  <c r="D36"/>
  <c r="F36" s="1"/>
  <c r="F37"/>
  <c r="F38"/>
  <c r="F46"/>
  <c r="F47"/>
  <c r="F11"/>
  <c r="F21"/>
  <c r="F25"/>
  <c r="E56" l="1"/>
  <c r="F56" s="1"/>
  <c r="F31"/>
  <c r="D56"/>
</calcChain>
</file>

<file path=xl/sharedStrings.xml><?xml version="1.0" encoding="utf-8"?>
<sst xmlns="http://schemas.openxmlformats.org/spreadsheetml/2006/main" count="122" uniqueCount="68">
  <si>
    <t>11</t>
  </si>
  <si>
    <t>2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</si>
  <si>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</si>
  <si>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</si>
  <si>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 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</si>
  <si>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</si>
  <si>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</si>
  <si>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Обслуживание государственного и муниципального долга</t>
  </si>
  <si>
    <t>Другие общегосударственные вопросы</t>
  </si>
  <si>
    <t>Национальная безопасность и правоохранительная деятельность</t>
  </si>
  <si>
    <t>Национальная  экономика</t>
  </si>
  <si>
    <t xml:space="preserve">Транспорт                                                            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</si>
  <si>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</si>
  <si>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</si>
  <si>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</si>
  <si>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</si>
  <si>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</si>
  <si>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</si>
  <si>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</si>
  <si>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</si>
  <si>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</si>
  <si>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</si>
  <si>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</si>
  <si>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</t>
  </si>
  <si>
    <t>Физическая культура и спорт</t>
  </si>
  <si>
    <t>Социальная политика</t>
  </si>
  <si>
    <t>Социальное обеспечение населения</t>
  </si>
  <si>
    <t>Охрана семьи и детства</t>
  </si>
  <si>
    <t>01</t>
  </si>
  <si>
    <t>06</t>
  </si>
  <si>
    <t>05</t>
  </si>
  <si>
    <t>02</t>
  </si>
  <si>
    <t>03</t>
  </si>
  <si>
    <t>04</t>
  </si>
  <si>
    <t>-</t>
  </si>
  <si>
    <t>3</t>
  </si>
  <si>
    <t>09</t>
  </si>
  <si>
    <t>08</t>
  </si>
  <si>
    <t>07</t>
  </si>
  <si>
    <t>10</t>
  </si>
  <si>
    <t>Наименование</t>
  </si>
  <si>
    <t>Рз</t>
  </si>
  <si>
    <t>ПР</t>
  </si>
  <si>
    <t>ИТОГО РАСХОДОВ</t>
  </si>
  <si>
    <t xml:space="preserve">РАСХОДЫ БЮДЖЕТА ГОРОДА ГЕОРГИЕВСКА </t>
  </si>
  <si>
    <t>Процент исполнения</t>
  </si>
  <si>
    <t>Другие вопросы в области социальной политики</t>
  </si>
  <si>
    <t>Массовый спорт</t>
  </si>
  <si>
    <t>Обслуживание внутреннего государственного и муниципального долга</t>
  </si>
  <si>
    <t>13</t>
  </si>
  <si>
    <t xml:space="preserve">Физическая культура </t>
  </si>
  <si>
    <t>Культура и кинематография</t>
  </si>
  <si>
    <t>Судебная система</t>
  </si>
  <si>
    <t>Общеэкономические вопросы</t>
  </si>
  <si>
    <t xml:space="preserve"> по разделам (Рз) и подразделам (ПР) классификации расходов бюджетов за 2014 год</t>
  </si>
  <si>
    <t xml:space="preserve">Утверждено решением Думы города Георгиевска "О бюджете города Георгиевска на 2014 год  и на плановый период 2015 и 2016 годов" с учетом изменений </t>
  </si>
  <si>
    <t>Исполнено за 2014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</si>
  <si>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</si>
  <si>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</si>
  <si>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</si>
  <si>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Другие вопросы в области культуры, кинематографии</t>
  </si>
  <si>
    <t>Глава города Георгиевска</t>
  </si>
  <si>
    <t xml:space="preserve">                      от 27 мая 2015 года № 519-50</t>
  </si>
  <si>
    <t xml:space="preserve">                      города Георгиевска</t>
  </si>
  <si>
    <t xml:space="preserve">                     к решению Думы </t>
  </si>
  <si>
    <t xml:space="preserve">                        ПРИЛОЖЕНИЕ 4</t>
  </si>
  <si>
    <t>(тыс. рублей)</t>
  </si>
  <si>
    <t xml:space="preserve">                                                   Л.А. Козина</t>
  </si>
</sst>
</file>

<file path=xl/styles.xml><?xml version="1.0" encoding="utf-8"?>
<styleSheet xmlns="http://schemas.openxmlformats.org/spreadsheetml/2006/main">
  <numFmts count="2">
    <numFmt numFmtId="167" formatCode="#,##0.0"/>
    <numFmt numFmtId="170" formatCode="0.0"/>
  </numFmts>
  <fonts count="12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  <charset val="204"/>
    </font>
    <font>
      <sz val="10"/>
      <color indexed="8"/>
      <name val="Times New Roman"/>
      <family val="1"/>
    </font>
    <font>
      <sz val="10"/>
      <name val="Times New Roman"/>
      <family val="1"/>
    </font>
    <font>
      <sz val="12"/>
      <name val="Times New Roman"/>
      <family val="1"/>
      <charset val="204"/>
    </font>
    <font>
      <sz val="14"/>
      <name val="Times New Roman"/>
      <family val="1"/>
      <charset val="1"/>
    </font>
    <font>
      <sz val="14"/>
      <color rgb="FFFF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2" fillId="0" borderId="0" xfId="0" applyNumberFormat="1" applyFont="1"/>
    <xf numFmtId="49" fontId="3" fillId="0" borderId="0" xfId="0" applyNumberFormat="1" applyFont="1" applyAlignment="1">
      <alignment horizontal="center" wrapText="1"/>
    </xf>
    <xf numFmtId="4" fontId="2" fillId="0" borderId="0" xfId="0" applyNumberFormat="1" applyFont="1"/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wrapText="1"/>
    </xf>
    <xf numFmtId="4" fontId="2" fillId="0" borderId="0" xfId="0" applyNumberFormat="1" applyFont="1" applyAlignment="1"/>
    <xf numFmtId="49" fontId="2" fillId="0" borderId="0" xfId="0" applyNumberFormat="1" applyFont="1" applyAlignment="1"/>
    <xf numFmtId="0" fontId="3" fillId="0" borderId="0" xfId="0" applyFont="1" applyAlignment="1">
      <alignment horizontal="left" wrapText="1"/>
    </xf>
    <xf numFmtId="0" fontId="2" fillId="0" borderId="0" xfId="0" applyFont="1"/>
    <xf numFmtId="170" fontId="2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1" fillId="0" borderId="0" xfId="0" applyFont="1"/>
    <xf numFmtId="4" fontId="2" fillId="0" borderId="0" xfId="0" applyNumberFormat="1" applyFont="1" applyFill="1" applyAlignment="1"/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horizontal="center" wrapText="1"/>
    </xf>
    <xf numFmtId="167" fontId="2" fillId="0" borderId="0" xfId="0" applyNumberFormat="1" applyFont="1"/>
    <xf numFmtId="49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0" fillId="0" borderId="0" xfId="0" applyFont="1"/>
    <xf numFmtId="3" fontId="8" fillId="0" borderId="1" xfId="0" applyNumberFormat="1" applyFont="1" applyBorder="1" applyAlignment="1">
      <alignment horizont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49" fontId="6" fillId="0" borderId="0" xfId="0" applyNumberFormat="1" applyFont="1"/>
    <xf numFmtId="0" fontId="6" fillId="0" borderId="0" xfId="0" applyFont="1"/>
    <xf numFmtId="4" fontId="11" fillId="0" borderId="0" xfId="0" applyNumberFormat="1" applyFont="1"/>
    <xf numFmtId="49" fontId="6" fillId="0" borderId="0" xfId="0" applyNumberFormat="1" applyFont="1" applyFill="1"/>
    <xf numFmtId="0" fontId="4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49" fontId="6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9"/>
  <sheetViews>
    <sheetView tabSelected="1" view="pageBreakPreview" topLeftCell="A34" zoomScale="130" zoomScaleNormal="85" zoomScaleSheetLayoutView="130" workbookViewId="0">
      <selection activeCell="C57" sqref="C57"/>
    </sheetView>
  </sheetViews>
  <sheetFormatPr defaultColWidth="28.28515625" defaultRowHeight="18.75"/>
  <cols>
    <col min="1" max="1" width="57.28515625" style="21" customWidth="1"/>
    <col min="2" max="2" width="5.7109375" style="1" customWidth="1"/>
    <col min="3" max="3" width="4.85546875" style="1" customWidth="1"/>
    <col min="4" max="4" width="19.28515625" style="3" customWidth="1"/>
    <col min="5" max="5" width="16.140625" style="24" customWidth="1"/>
    <col min="6" max="6" width="13.42578125" customWidth="1"/>
  </cols>
  <sheetData>
    <row r="1" spans="1:6">
      <c r="D1" s="36" t="s">
        <v>65</v>
      </c>
      <c r="E1" s="36"/>
      <c r="F1" s="36"/>
    </row>
    <row r="2" spans="1:6">
      <c r="D2" s="36" t="s">
        <v>64</v>
      </c>
      <c r="E2" s="36"/>
      <c r="F2" s="36"/>
    </row>
    <row r="3" spans="1:6">
      <c r="D3" s="36" t="s">
        <v>63</v>
      </c>
      <c r="E3" s="36"/>
      <c r="F3" s="36"/>
    </row>
    <row r="4" spans="1:6">
      <c r="D4" s="36" t="s">
        <v>62</v>
      </c>
      <c r="E4" s="36"/>
      <c r="F4" s="36"/>
    </row>
    <row r="6" spans="1:6" ht="15.75" customHeight="1">
      <c r="A6" s="34" t="s">
        <v>44</v>
      </c>
      <c r="B6" s="34"/>
      <c r="C6" s="34"/>
      <c r="D6" s="34"/>
      <c r="E6" s="34"/>
      <c r="F6" s="34"/>
    </row>
    <row r="7" spans="1:6" ht="18" customHeight="1">
      <c r="A7" s="34" t="s">
        <v>54</v>
      </c>
      <c r="B7" s="34"/>
      <c r="C7" s="34"/>
      <c r="D7" s="34"/>
      <c r="E7" s="34"/>
      <c r="F7" s="34"/>
    </row>
    <row r="8" spans="1:6">
      <c r="B8" s="4"/>
      <c r="C8" s="4"/>
      <c r="F8" s="23" t="s">
        <v>66</v>
      </c>
    </row>
    <row r="9" spans="1:6" ht="180" customHeight="1">
      <c r="A9" s="11" t="s">
        <v>40</v>
      </c>
      <c r="B9" s="12" t="s">
        <v>41</v>
      </c>
      <c r="C9" s="12" t="s">
        <v>42</v>
      </c>
      <c r="D9" s="26" t="s">
        <v>55</v>
      </c>
      <c r="E9" s="27" t="s">
        <v>56</v>
      </c>
      <c r="F9" s="20" t="s">
        <v>45</v>
      </c>
    </row>
    <row r="10" spans="1:6" ht="12.75">
      <c r="A10" s="16">
        <v>1</v>
      </c>
      <c r="B10" s="17" t="s">
        <v>1</v>
      </c>
      <c r="C10" s="17" t="s">
        <v>35</v>
      </c>
      <c r="D10" s="18">
        <v>4</v>
      </c>
      <c r="E10" s="25">
        <v>5</v>
      </c>
      <c r="F10" s="18">
        <v>6</v>
      </c>
    </row>
    <row r="11" spans="1:6" ht="20.25" customHeight="1">
      <c r="A11" s="8" t="s">
        <v>2</v>
      </c>
      <c r="B11" s="2" t="s">
        <v>28</v>
      </c>
      <c r="C11" s="2" t="s">
        <v>34</v>
      </c>
      <c r="D11" s="6">
        <f>SUM(D12:D18)</f>
        <v>72545.62</v>
      </c>
      <c r="E11" s="6">
        <f>SUM(E12:E18)</f>
        <v>70568.83</v>
      </c>
      <c r="F11" s="10">
        <f t="shared" ref="F11:F54" si="0">E11/D11*100</f>
        <v>97.275107718426014</v>
      </c>
    </row>
    <row r="12" spans="1:6" ht="55.5" customHeight="1">
      <c r="A12" s="8" t="s">
        <v>3</v>
      </c>
      <c r="B12" s="2" t="s">
        <v>4</v>
      </c>
      <c r="C12" s="2" t="s">
        <v>31</v>
      </c>
      <c r="D12" s="6">
        <v>1244.17</v>
      </c>
      <c r="E12" s="6">
        <v>1175.5</v>
      </c>
      <c r="F12" s="10">
        <f t="shared" si="0"/>
        <v>94.480657787922866</v>
      </c>
    </row>
    <row r="13" spans="1:6" ht="77.25" customHeight="1">
      <c r="A13" s="37" t="s">
        <v>5</v>
      </c>
      <c r="B13" s="2" t="s">
        <v>28</v>
      </c>
      <c r="C13" s="2" t="s">
        <v>32</v>
      </c>
      <c r="D13" s="6">
        <v>7821.15</v>
      </c>
      <c r="E13" s="6">
        <v>7807.92</v>
      </c>
      <c r="F13" s="10">
        <f t="shared" si="0"/>
        <v>99.830843290308977</v>
      </c>
    </row>
    <row r="14" spans="1:6" ht="75" customHeight="1">
      <c r="A14" s="8" t="s">
        <v>57</v>
      </c>
      <c r="B14" s="2" t="s">
        <v>28</v>
      </c>
      <c r="C14" s="2" t="s">
        <v>33</v>
      </c>
      <c r="D14" s="6">
        <v>33534.94</v>
      </c>
      <c r="E14" s="6">
        <v>32313.58</v>
      </c>
      <c r="F14" s="10">
        <f t="shared" si="0"/>
        <v>96.357947859754631</v>
      </c>
    </row>
    <row r="15" spans="1:6" ht="18" customHeight="1">
      <c r="A15" s="8" t="s">
        <v>52</v>
      </c>
      <c r="B15" s="2" t="s">
        <v>28</v>
      </c>
      <c r="C15" s="2" t="s">
        <v>30</v>
      </c>
      <c r="D15" s="6">
        <v>15.2</v>
      </c>
      <c r="E15" s="6">
        <v>0</v>
      </c>
      <c r="F15" s="10">
        <f t="shared" si="0"/>
        <v>0</v>
      </c>
    </row>
    <row r="16" spans="1:6" ht="59.25" customHeight="1">
      <c r="A16" s="8" t="s">
        <v>6</v>
      </c>
      <c r="B16" s="2" t="s">
        <v>28</v>
      </c>
      <c r="C16" s="2" t="s">
        <v>29</v>
      </c>
      <c r="D16" s="6">
        <v>8764.7000000000007</v>
      </c>
      <c r="E16" s="6">
        <v>8448.15</v>
      </c>
      <c r="F16" s="10">
        <f t="shared" si="0"/>
        <v>96.388353280773998</v>
      </c>
    </row>
    <row r="17" spans="1:6" ht="21.6" hidden="1" customHeight="1">
      <c r="A17" s="8"/>
      <c r="B17" s="2"/>
      <c r="C17" s="2"/>
      <c r="D17" s="6"/>
      <c r="E17" s="6"/>
      <c r="F17" s="10"/>
    </row>
    <row r="18" spans="1:6" ht="21" customHeight="1">
      <c r="A18" s="8" t="s">
        <v>8</v>
      </c>
      <c r="B18" s="2" t="s">
        <v>28</v>
      </c>
      <c r="C18" s="2" t="s">
        <v>49</v>
      </c>
      <c r="D18" s="6">
        <v>21165.46</v>
      </c>
      <c r="E18" s="3">
        <v>20823.68</v>
      </c>
      <c r="F18" s="10">
        <f t="shared" si="0"/>
        <v>98.385199282226793</v>
      </c>
    </row>
    <row r="19" spans="1:6" ht="39" customHeight="1">
      <c r="A19" s="8" t="s">
        <v>9</v>
      </c>
      <c r="B19" s="2" t="s">
        <v>32</v>
      </c>
      <c r="C19" s="2" t="s">
        <v>34</v>
      </c>
      <c r="D19" s="6">
        <f>D20</f>
        <v>11550</v>
      </c>
      <c r="E19" s="6">
        <f>E20</f>
        <v>11493.95</v>
      </c>
      <c r="F19" s="10">
        <f t="shared" si="0"/>
        <v>99.514718614718618</v>
      </c>
    </row>
    <row r="20" spans="1:6" ht="57" customHeight="1">
      <c r="A20" s="8" t="s">
        <v>58</v>
      </c>
      <c r="B20" s="2" t="s">
        <v>32</v>
      </c>
      <c r="C20" s="2" t="s">
        <v>36</v>
      </c>
      <c r="D20" s="6">
        <v>11550</v>
      </c>
      <c r="E20" s="6">
        <v>11493.95</v>
      </c>
      <c r="F20" s="10">
        <f t="shared" si="0"/>
        <v>99.514718614718618</v>
      </c>
    </row>
    <row r="21" spans="1:6" ht="21" customHeight="1">
      <c r="A21" s="8" t="s">
        <v>10</v>
      </c>
      <c r="B21" s="2" t="s">
        <v>33</v>
      </c>
      <c r="C21" s="2" t="s">
        <v>34</v>
      </c>
      <c r="D21" s="6">
        <f>SUM(D22:D25)</f>
        <v>72640.17</v>
      </c>
      <c r="E21" s="6">
        <f>SUM(E22:E25)</f>
        <v>72426.47</v>
      </c>
      <c r="F21" s="10">
        <f t="shared" si="0"/>
        <v>99.70581015986059</v>
      </c>
    </row>
    <row r="22" spans="1:6" ht="21" customHeight="1">
      <c r="A22" s="8" t="s">
        <v>53</v>
      </c>
      <c r="B22" s="2" t="s">
        <v>33</v>
      </c>
      <c r="C22" s="2" t="s">
        <v>28</v>
      </c>
      <c r="D22" s="6">
        <v>628.79999999999995</v>
      </c>
      <c r="E22" s="6">
        <v>628.79999999999995</v>
      </c>
      <c r="F22" s="10">
        <f t="shared" si="0"/>
        <v>100</v>
      </c>
    </row>
    <row r="23" spans="1:6" ht="20.25" customHeight="1">
      <c r="A23" s="8" t="s">
        <v>11</v>
      </c>
      <c r="B23" s="2" t="s">
        <v>33</v>
      </c>
      <c r="C23" s="2" t="s">
        <v>37</v>
      </c>
      <c r="D23" s="6">
        <v>50</v>
      </c>
      <c r="E23" s="6">
        <v>49.81</v>
      </c>
      <c r="F23" s="10">
        <f t="shared" si="0"/>
        <v>99.62</v>
      </c>
    </row>
    <row r="24" spans="1:6" ht="19.5" customHeight="1">
      <c r="A24" s="8" t="s">
        <v>59</v>
      </c>
      <c r="B24" s="2" t="s">
        <v>33</v>
      </c>
      <c r="C24" s="2" t="s">
        <v>36</v>
      </c>
      <c r="D24" s="6">
        <v>71113.45</v>
      </c>
      <c r="E24" s="6">
        <v>70985.34</v>
      </c>
      <c r="F24" s="10">
        <f t="shared" si="0"/>
        <v>99.819851237705379</v>
      </c>
    </row>
    <row r="25" spans="1:6" ht="37.5">
      <c r="A25" s="8" t="s">
        <v>12</v>
      </c>
      <c r="B25" s="2" t="s">
        <v>33</v>
      </c>
      <c r="C25" s="2">
        <v>12</v>
      </c>
      <c r="D25" s="6">
        <f>747.92+100</f>
        <v>847.92</v>
      </c>
      <c r="E25" s="6">
        <f>662.52+100</f>
        <v>762.52</v>
      </c>
      <c r="F25" s="10">
        <f t="shared" si="0"/>
        <v>89.928295122181339</v>
      </c>
    </row>
    <row r="26" spans="1:6" ht="21" customHeight="1">
      <c r="A26" s="8" t="s">
        <v>13</v>
      </c>
      <c r="B26" s="2" t="s">
        <v>30</v>
      </c>
      <c r="C26" s="2" t="s">
        <v>34</v>
      </c>
      <c r="D26" s="6">
        <f>SUM(D27:D30)</f>
        <v>96966.959999999992</v>
      </c>
      <c r="E26" s="6">
        <f>SUM(E27:E30)</f>
        <v>70330.890000000014</v>
      </c>
      <c r="F26" s="10">
        <f t="shared" si="0"/>
        <v>72.530777493694771</v>
      </c>
    </row>
    <row r="27" spans="1:6" ht="21" customHeight="1">
      <c r="A27" s="8" t="s">
        <v>14</v>
      </c>
      <c r="B27" s="2" t="s">
        <v>30</v>
      </c>
      <c r="C27" s="2" t="s">
        <v>28</v>
      </c>
      <c r="D27" s="6">
        <v>40242.06</v>
      </c>
      <c r="E27" s="6">
        <v>13895.74</v>
      </c>
      <c r="F27" s="10">
        <f t="shared" si="0"/>
        <v>34.530389348855401</v>
      </c>
    </row>
    <row r="28" spans="1:6" ht="20.25" customHeight="1">
      <c r="A28" s="8" t="s">
        <v>15</v>
      </c>
      <c r="B28" s="2" t="s">
        <v>30</v>
      </c>
      <c r="C28" s="2" t="s">
        <v>31</v>
      </c>
      <c r="D28" s="6">
        <v>9786.1299999999992</v>
      </c>
      <c r="E28" s="6">
        <v>9647.0300000000007</v>
      </c>
      <c r="F28" s="10">
        <f t="shared" si="0"/>
        <v>98.578600529524962</v>
      </c>
    </row>
    <row r="29" spans="1:6" ht="18.75" customHeight="1">
      <c r="A29" s="22" t="s">
        <v>16</v>
      </c>
      <c r="B29" s="5" t="s">
        <v>30</v>
      </c>
      <c r="C29" s="2" t="s">
        <v>32</v>
      </c>
      <c r="D29" s="6">
        <v>35740.21</v>
      </c>
      <c r="E29" s="3">
        <v>35732.050000000003</v>
      </c>
      <c r="F29" s="19">
        <f t="shared" si="0"/>
        <v>99.977168572876323</v>
      </c>
    </row>
    <row r="30" spans="1:6" ht="34.5" customHeight="1">
      <c r="A30" s="8" t="s">
        <v>17</v>
      </c>
      <c r="B30" s="2" t="s">
        <v>30</v>
      </c>
      <c r="C30" s="2" t="s">
        <v>30</v>
      </c>
      <c r="D30" s="6">
        <v>11198.56</v>
      </c>
      <c r="E30" s="6">
        <v>11056.07</v>
      </c>
      <c r="F30" s="10">
        <f t="shared" si="0"/>
        <v>98.727604263405297</v>
      </c>
    </row>
    <row r="31" spans="1:6" ht="19.5" customHeight="1">
      <c r="A31" s="8" t="s">
        <v>18</v>
      </c>
      <c r="B31" s="2" t="s">
        <v>38</v>
      </c>
      <c r="C31" s="2" t="s">
        <v>34</v>
      </c>
      <c r="D31" s="6">
        <f>SUM(D32:D35)</f>
        <v>770350.72</v>
      </c>
      <c r="E31" s="6">
        <f>SUM(E32:E35)</f>
        <v>752992</v>
      </c>
      <c r="F31" s="10">
        <f t="shared" si="0"/>
        <v>97.74664713755314</v>
      </c>
    </row>
    <row r="32" spans="1:6" ht="18.600000000000001" customHeight="1">
      <c r="A32" s="8" t="s">
        <v>19</v>
      </c>
      <c r="B32" s="2" t="s">
        <v>38</v>
      </c>
      <c r="C32" s="2" t="s">
        <v>28</v>
      </c>
      <c r="D32" s="6">
        <f>241848.36+191513.48</f>
        <v>433361.83999999997</v>
      </c>
      <c r="E32" s="6">
        <f>232805.36+188794.12</f>
        <v>421599.48</v>
      </c>
      <c r="F32" s="10">
        <f t="shared" si="0"/>
        <v>97.285787784175923</v>
      </c>
    </row>
    <row r="33" spans="1:6" ht="20.25" customHeight="1">
      <c r="A33" s="8" t="s">
        <v>20</v>
      </c>
      <c r="B33" s="2" t="s">
        <v>38</v>
      </c>
      <c r="C33" s="2" t="s">
        <v>31</v>
      </c>
      <c r="D33" s="6">
        <f>285432.06+15738.95</f>
        <v>301171.01</v>
      </c>
      <c r="E33" s="6">
        <f>280995.07+15738.95</f>
        <v>296734.02</v>
      </c>
      <c r="F33" s="10">
        <f t="shared" si="0"/>
        <v>98.52675395284561</v>
      </c>
    </row>
    <row r="34" spans="1:6" ht="18.75" customHeight="1">
      <c r="A34" s="8" t="s">
        <v>21</v>
      </c>
      <c r="B34" s="2" t="s">
        <v>38</v>
      </c>
      <c r="C34" s="2" t="s">
        <v>38</v>
      </c>
      <c r="D34" s="6">
        <v>4892.1400000000003</v>
      </c>
      <c r="E34" s="6">
        <v>4890.8100000000004</v>
      </c>
      <c r="F34" s="10">
        <f t="shared" si="0"/>
        <v>99.972813533545647</v>
      </c>
    </row>
    <row r="35" spans="1:6" ht="18.75" customHeight="1">
      <c r="A35" s="8" t="s">
        <v>22</v>
      </c>
      <c r="B35" s="2" t="s">
        <v>38</v>
      </c>
      <c r="C35" s="2" t="s">
        <v>36</v>
      </c>
      <c r="D35" s="6">
        <v>30925.73</v>
      </c>
      <c r="E35" s="6">
        <v>29767.69</v>
      </c>
      <c r="F35" s="10">
        <f t="shared" si="0"/>
        <v>96.255415797783911</v>
      </c>
    </row>
    <row r="36" spans="1:6" ht="20.45" customHeight="1">
      <c r="A36" s="8" t="s">
        <v>51</v>
      </c>
      <c r="B36" s="2" t="s">
        <v>37</v>
      </c>
      <c r="C36" s="2" t="s">
        <v>34</v>
      </c>
      <c r="D36" s="6">
        <f>SUM(D37:D38)</f>
        <v>29354.46</v>
      </c>
      <c r="E36" s="6">
        <f>SUM(E37:E38)</f>
        <v>29019.24</v>
      </c>
      <c r="F36" s="10">
        <f t="shared" si="0"/>
        <v>98.858027025535478</v>
      </c>
    </row>
    <row r="37" spans="1:6" ht="18" customHeight="1">
      <c r="A37" s="8" t="s">
        <v>23</v>
      </c>
      <c r="B37" s="2" t="s">
        <v>37</v>
      </c>
      <c r="C37" s="2" t="s">
        <v>28</v>
      </c>
      <c r="D37" s="6">
        <v>24692.95</v>
      </c>
      <c r="E37" s="6">
        <v>24692.95</v>
      </c>
      <c r="F37" s="10">
        <f t="shared" si="0"/>
        <v>100</v>
      </c>
    </row>
    <row r="38" spans="1:6" ht="40.9" customHeight="1">
      <c r="A38" s="8" t="s">
        <v>60</v>
      </c>
      <c r="B38" s="2" t="s">
        <v>37</v>
      </c>
      <c r="C38" s="2" t="s">
        <v>33</v>
      </c>
      <c r="D38" s="6">
        <v>4661.51</v>
      </c>
      <c r="E38" s="6">
        <v>4326.29</v>
      </c>
      <c r="F38" s="10">
        <f t="shared" si="0"/>
        <v>92.808767974325917</v>
      </c>
    </row>
    <row r="39" spans="1:6" ht="21" hidden="1" customHeight="1">
      <c r="A39" s="8"/>
      <c r="B39" s="2"/>
      <c r="C39" s="2"/>
      <c r="D39" s="6"/>
      <c r="E39" s="6"/>
      <c r="F39" s="10"/>
    </row>
    <row r="40" spans="1:6" ht="18.75" hidden="1" customHeight="1">
      <c r="A40" s="8"/>
      <c r="B40" s="2"/>
      <c r="C40" s="2"/>
      <c r="D40" s="6"/>
      <c r="E40" s="6"/>
      <c r="F40" s="10"/>
    </row>
    <row r="41" spans="1:6" ht="20.25" hidden="1" customHeight="1">
      <c r="A41" s="8"/>
      <c r="B41" s="2"/>
      <c r="C41" s="2"/>
      <c r="D41" s="6"/>
      <c r="E41" s="6"/>
      <c r="F41" s="10"/>
    </row>
    <row r="42" spans="1:6" ht="18.75" hidden="1" customHeight="1">
      <c r="A42" s="8"/>
      <c r="B42" s="2"/>
      <c r="C42" s="2"/>
      <c r="D42" s="6"/>
      <c r="E42" s="6"/>
      <c r="F42" s="10"/>
    </row>
    <row r="43" spans="1:6" ht="19.899999999999999" hidden="1" customHeight="1">
      <c r="A43" s="8"/>
      <c r="B43" s="2"/>
      <c r="C43" s="2"/>
      <c r="D43" s="6"/>
      <c r="E43" s="6"/>
      <c r="F43" s="10"/>
    </row>
    <row r="44" spans="1:6" ht="18" hidden="1" customHeight="1">
      <c r="A44" s="8"/>
      <c r="B44" s="2"/>
      <c r="C44" s="2"/>
      <c r="D44" s="6"/>
      <c r="E44" s="6"/>
      <c r="F44" s="10"/>
    </row>
    <row r="45" spans="1:6" ht="19.5" customHeight="1">
      <c r="A45" s="8" t="s">
        <v>25</v>
      </c>
      <c r="B45" s="2">
        <v>10</v>
      </c>
      <c r="C45" s="2" t="s">
        <v>34</v>
      </c>
      <c r="D45" s="15">
        <f>SUM(D46:D48)</f>
        <v>413133.29</v>
      </c>
      <c r="E45" s="15">
        <f>SUM(E46:E48)</f>
        <v>410479.91</v>
      </c>
      <c r="F45" s="10">
        <f t="shared" si="0"/>
        <v>99.357742388661052</v>
      </c>
    </row>
    <row r="46" spans="1:6" ht="20.25" customHeight="1">
      <c r="A46" s="8" t="s">
        <v>26</v>
      </c>
      <c r="B46" s="2">
        <v>10</v>
      </c>
      <c r="C46" s="2" t="s">
        <v>32</v>
      </c>
      <c r="D46" s="6">
        <v>343152</v>
      </c>
      <c r="E46" s="6">
        <v>340607.04</v>
      </c>
      <c r="F46" s="10">
        <f t="shared" si="0"/>
        <v>99.258357812281432</v>
      </c>
    </row>
    <row r="47" spans="1:6" ht="19.5" customHeight="1">
      <c r="A47" s="8" t="s">
        <v>27</v>
      </c>
      <c r="B47" s="2">
        <v>10</v>
      </c>
      <c r="C47" s="2" t="s">
        <v>33</v>
      </c>
      <c r="D47" s="6">
        <v>58615.99</v>
      </c>
      <c r="E47" s="6">
        <v>58507.57</v>
      </c>
      <c r="F47" s="10">
        <f t="shared" si="0"/>
        <v>99.815033406413505</v>
      </c>
    </row>
    <row r="48" spans="1:6" ht="19.5" customHeight="1">
      <c r="A48" s="8" t="s">
        <v>46</v>
      </c>
      <c r="B48" s="2" t="s">
        <v>39</v>
      </c>
      <c r="C48" s="2" t="s">
        <v>29</v>
      </c>
      <c r="D48" s="6">
        <v>11365.3</v>
      </c>
      <c r="E48" s="6">
        <v>11365.3</v>
      </c>
      <c r="F48" s="10">
        <f t="shared" si="0"/>
        <v>100</v>
      </c>
    </row>
    <row r="49" spans="1:12" ht="19.5" customHeight="1">
      <c r="A49" s="8" t="s">
        <v>24</v>
      </c>
      <c r="B49" s="2" t="s">
        <v>0</v>
      </c>
      <c r="C49" s="2" t="s">
        <v>34</v>
      </c>
      <c r="D49" s="6">
        <f>D50+D51+D52</f>
        <v>3510</v>
      </c>
      <c r="E49" s="6">
        <f>E50+E51+E52</f>
        <v>3510</v>
      </c>
      <c r="F49" s="10">
        <f t="shared" si="0"/>
        <v>100</v>
      </c>
    </row>
    <row r="50" spans="1:12" ht="19.5" customHeight="1">
      <c r="A50" s="8" t="s">
        <v>50</v>
      </c>
      <c r="B50" s="2" t="s">
        <v>0</v>
      </c>
      <c r="C50" s="2" t="s">
        <v>28</v>
      </c>
      <c r="D50" s="6">
        <v>2280</v>
      </c>
      <c r="E50" s="6">
        <v>2280</v>
      </c>
      <c r="F50" s="10">
        <f t="shared" si="0"/>
        <v>100</v>
      </c>
    </row>
    <row r="51" spans="1:12" ht="19.5" customHeight="1">
      <c r="A51" s="8" t="s">
        <v>47</v>
      </c>
      <c r="B51" s="2" t="s">
        <v>0</v>
      </c>
      <c r="C51" s="2" t="s">
        <v>31</v>
      </c>
      <c r="D51" s="6">
        <v>1230</v>
      </c>
      <c r="E51" s="6">
        <v>1230</v>
      </c>
      <c r="F51" s="10">
        <f t="shared" si="0"/>
        <v>100</v>
      </c>
    </row>
    <row r="52" spans="1:12" ht="36.75" hidden="1" customHeight="1">
      <c r="A52" s="8"/>
      <c r="B52" s="2"/>
      <c r="C52" s="2"/>
      <c r="D52" s="6"/>
      <c r="E52" s="6"/>
      <c r="F52" s="10"/>
    </row>
    <row r="53" spans="1:12" ht="36.75" customHeight="1">
      <c r="A53" s="8" t="s">
        <v>7</v>
      </c>
      <c r="B53" s="2" t="s">
        <v>49</v>
      </c>
      <c r="C53" s="2" t="s">
        <v>34</v>
      </c>
      <c r="D53" s="6">
        <f>D54</f>
        <v>485.8</v>
      </c>
      <c r="E53" s="6">
        <f>E54</f>
        <v>471.15</v>
      </c>
      <c r="F53" s="10">
        <f t="shared" si="0"/>
        <v>96.984355701934945</v>
      </c>
    </row>
    <row r="54" spans="1:12" ht="36.75" customHeight="1">
      <c r="A54" s="8" t="s">
        <v>48</v>
      </c>
      <c r="B54" s="2" t="s">
        <v>49</v>
      </c>
      <c r="C54" s="2" t="s">
        <v>28</v>
      </c>
      <c r="D54" s="6">
        <v>485.8</v>
      </c>
      <c r="E54" s="6">
        <v>471.15</v>
      </c>
      <c r="F54" s="10">
        <f t="shared" si="0"/>
        <v>96.984355701934945</v>
      </c>
    </row>
    <row r="55" spans="1:12" ht="18" customHeight="1">
      <c r="A55" s="8"/>
      <c r="B55" s="2"/>
      <c r="C55" s="2"/>
      <c r="D55" s="6"/>
      <c r="E55" s="9"/>
      <c r="F55" s="10"/>
    </row>
    <row r="56" spans="1:12">
      <c r="A56" s="22" t="s">
        <v>43</v>
      </c>
      <c r="B56" s="7"/>
      <c r="C56" s="2"/>
      <c r="D56" s="6">
        <f>D11+D19+D21+D26+D31+D36+D39+D45+D49+D53</f>
        <v>1470537.02</v>
      </c>
      <c r="E56" s="6">
        <f>E11+E19+E21+E26+E31+E36+E39+E45+E49+E53</f>
        <v>1421292.44</v>
      </c>
      <c r="F56" s="10">
        <f>E56/D56*100</f>
        <v>96.651251935160388</v>
      </c>
    </row>
    <row r="57" spans="1:12" ht="14.25" customHeight="1">
      <c r="A57" s="22"/>
      <c r="B57" s="7"/>
      <c r="C57" s="7"/>
      <c r="D57" s="6"/>
    </row>
    <row r="58" spans="1:12" s="13" customFormat="1" ht="18" customHeight="1">
      <c r="A58" s="28"/>
      <c r="B58" s="29"/>
      <c r="C58" s="30"/>
      <c r="D58" s="30"/>
      <c r="E58" s="30"/>
      <c r="F58" s="30"/>
      <c r="G58" s="31"/>
      <c r="H58" s="31"/>
      <c r="I58" s="31"/>
      <c r="J58" s="31"/>
      <c r="K58"/>
      <c r="L58" s="32"/>
    </row>
    <row r="59" spans="1:12" s="14" customFormat="1" ht="18" customHeight="1">
      <c r="A59" s="35" t="s">
        <v>61</v>
      </c>
      <c r="B59" s="35"/>
      <c r="C59" s="33"/>
      <c r="D59" s="38" t="s">
        <v>67</v>
      </c>
      <c r="E59" s="38"/>
      <c r="F59" s="38"/>
      <c r="G59" s="31"/>
      <c r="H59" s="31"/>
      <c r="I59" s="31"/>
      <c r="J59" s="31"/>
      <c r="K59"/>
    </row>
  </sheetData>
  <mergeCells count="8">
    <mergeCell ref="D1:F1"/>
    <mergeCell ref="D59:F59"/>
    <mergeCell ref="A6:F6"/>
    <mergeCell ref="A7:F7"/>
    <mergeCell ref="A59:B59"/>
    <mergeCell ref="D4:F4"/>
    <mergeCell ref="D3:F3"/>
    <mergeCell ref="D2:F2"/>
  </mergeCells>
  <phoneticPr fontId="0" type="noConversion"/>
  <pageMargins left="0.31496062992125984" right="0.19685039370078741" top="0.47244094488188981" bottom="0.23622047244094491" header="0.27559055118110237" footer="0.19685039370078741"/>
  <pageSetup paperSize="9" scale="8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 РЗ ПРз</vt:lpstr>
      <vt:lpstr>Лист3</vt:lpstr>
      <vt:lpstr>Лист2</vt:lpstr>
    </vt:vector>
  </TitlesOfParts>
  <Company>Финуправление адм-ии г.Георгиевска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Бережная</dc:creator>
  <cp:lastModifiedBy>Наталья</cp:lastModifiedBy>
  <cp:lastPrinted>2015-05-28T09:10:35Z</cp:lastPrinted>
  <dcterms:created xsi:type="dcterms:W3CDTF">2007-11-02T08:56:49Z</dcterms:created>
  <dcterms:modified xsi:type="dcterms:W3CDTF">2015-05-28T09:11:24Z</dcterms:modified>
</cp:coreProperties>
</file>